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RV-DATOS\Docs\mestevez\Desktop\"/>
    </mc:Choice>
  </mc:AlternateContent>
  <xr:revisionPtr revIDLastSave="0" documentId="13_ncr:1_{CCF369A8-2592-4640-A3D7-A9C13522223E}" xr6:coauthVersionLast="47" xr6:coauthVersionMax="47" xr10:uidLastSave="{00000000-0000-0000-0000-000000000000}"/>
  <bookViews>
    <workbookView xWindow="-120" yWindow="-120" windowWidth="20730" windowHeight="11160" tabRatio="960" xr2:uid="{00000000-000D-0000-FFFF-FFFF00000000}"/>
  </bookViews>
  <sheets>
    <sheet name="Resumen General (2)" sheetId="16" r:id="rId1"/>
  </sheets>
  <definedNames>
    <definedName name="_xlnm.Print_Area" localSheetId="0">'Resumen General (2)'!$A$1:$L$18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6" i="16" l="1"/>
  <c r="L16" i="16" s="1"/>
  <c r="J17" i="16"/>
  <c r="H17" i="16"/>
  <c r="E17" i="16"/>
  <c r="C17" i="16"/>
  <c r="D17" i="16"/>
  <c r="B17" i="16"/>
  <c r="K17" i="16"/>
  <c r="I17" i="16"/>
  <c r="F15" i="16"/>
  <c r="G17" i="16"/>
  <c r="L14" i="16"/>
  <c r="L5" i="16"/>
  <c r="L7" i="16"/>
  <c r="L8" i="16"/>
  <c r="L9" i="16"/>
  <c r="L11" i="16"/>
  <c r="L12" i="16"/>
  <c r="L13" i="16"/>
  <c r="L6" i="16"/>
  <c r="L10" i="16"/>
  <c r="F17" i="16" l="1"/>
  <c r="L15" i="16"/>
  <c r="L17" i="16" s="1"/>
</calcChain>
</file>

<file path=xl/sharedStrings.xml><?xml version="1.0" encoding="utf-8"?>
<sst xmlns="http://schemas.openxmlformats.org/spreadsheetml/2006/main" count="31" uniqueCount="31">
  <si>
    <t>TOTAL</t>
  </si>
  <si>
    <t>MESES</t>
  </si>
  <si>
    <t>ENERO</t>
  </si>
  <si>
    <t>MARZO</t>
  </si>
  <si>
    <t>FEBRERO</t>
  </si>
  <si>
    <t>ABRIL</t>
  </si>
  <si>
    <t>MAYO</t>
  </si>
  <si>
    <t>JUNIO</t>
  </si>
  <si>
    <t>JULIO</t>
  </si>
  <si>
    <t>SEPTIEMBRE</t>
  </si>
  <si>
    <t>NOVIEMBRE</t>
  </si>
  <si>
    <t>DICIEMBRE</t>
  </si>
  <si>
    <t>EQUIVALENTES               US$ / RD$</t>
  </si>
  <si>
    <t>TOTAL GENERAL</t>
  </si>
  <si>
    <t xml:space="preserve">US$ DOLLAR </t>
  </si>
  <si>
    <t xml:space="preserve">OCTUBRE   </t>
  </si>
  <si>
    <t>COLECTORA</t>
  </si>
  <si>
    <t>240-015423-0</t>
  </si>
  <si>
    <t>BANCO DE RESERVAS</t>
  </si>
  <si>
    <t>CUENTAS RECAUDADORAS</t>
  </si>
  <si>
    <t>AGOSTO</t>
  </si>
  <si>
    <t>314-000015-4</t>
  </si>
  <si>
    <t>US$ DOLLAR</t>
  </si>
  <si>
    <t>EQUIVALENTES US$ / RD$</t>
  </si>
  <si>
    <t>010-251875-0                           (010-249550-5)</t>
  </si>
  <si>
    <t>COBROS CON TARJETA DE CREDITO</t>
  </si>
  <si>
    <t>CUENTA UNICA TESORERIA NACIONAL</t>
  </si>
  <si>
    <t>RECAUDACION  IMPUESTOS</t>
  </si>
  <si>
    <t>TOTAL CUT</t>
  </si>
  <si>
    <t>USD DOLLAR</t>
  </si>
  <si>
    <t>010-250837-2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</si>
</sst>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&quot;RD$&quot;* #,##0.00_);_(&quot;RD$&quot;* \(#,##0.00\);_(&quot;RD$&quot;* &quot;-&quot;??_);_(@_)"/>
    <numFmt numFmtId="166" formatCode="_-* #,##0.00\ _€_-;\-* #,##0.00\ _€_-;_-* &quot;-&quot;??\ _€_-;_-@_-"/>
    <numFmt numFmtId="167" formatCode="_([$€]* #,##0.00_);_([$€]* \(#,##0.00\);_([$€]* &quot;-&quot;??_);_(@_)"/>
  </numFmts>
  <fonts count="10" x14ac:knownFonts="1">
    <font>
      <sz val="10"/>
      <name val="Arial"/>
    </font>
    <font>
      <sz val="10"/>
      <name val="Arial"/>
    </font>
    <font>
      <b/>
      <sz val="9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b/>
      <sz val="9"/>
      <color rgb="FFFF0000"/>
      <name val="Arial"/>
      <family val="2"/>
    </font>
    <font>
      <b/>
      <sz val="9"/>
      <color theme="1"/>
      <name val="Arial"/>
      <family val="2"/>
    </font>
    <font>
      <b/>
      <sz val="9"/>
      <color indexed="10"/>
      <name val="Arial"/>
      <family val="2"/>
    </font>
    <font>
      <sz val="9"/>
      <color indexed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</fills>
  <borders count="2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1">
    <xf numFmtId="0" fontId="0" fillId="0" borderId="0" xfId="0"/>
    <xf numFmtId="166" fontId="3" fillId="0" borderId="0" xfId="0" applyNumberFormat="1" applyFont="1"/>
    <xf numFmtId="166" fontId="2" fillId="0" borderId="0" xfId="0" applyNumberFormat="1" applyFont="1"/>
    <xf numFmtId="166" fontId="4" fillId="0" borderId="0" xfId="0" applyNumberFormat="1" applyFont="1"/>
    <xf numFmtId="166" fontId="6" fillId="0" borderId="0" xfId="0" applyNumberFormat="1" applyFont="1"/>
    <xf numFmtId="0" fontId="2" fillId="0" borderId="0" xfId="0" applyFont="1" applyAlignment="1">
      <alignment horizontal="justify" wrapText="1"/>
    </xf>
    <xf numFmtId="0" fontId="7" fillId="0" borderId="0" xfId="0" applyFont="1" applyAlignment="1">
      <alignment horizontal="left" wrapText="1"/>
    </xf>
    <xf numFmtId="0" fontId="2" fillId="0" borderId="0" xfId="0" applyFont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justify"/>
    </xf>
    <xf numFmtId="0" fontId="2" fillId="2" borderId="0" xfId="0" applyFont="1" applyFill="1" applyAlignment="1">
      <alignment horizontal="justify"/>
    </xf>
    <xf numFmtId="43" fontId="2" fillId="0" borderId="0" xfId="0" applyNumberFormat="1" applyFont="1"/>
    <xf numFmtId="166" fontId="8" fillId="0" borderId="0" xfId="0" applyNumberFormat="1" applyFont="1" applyAlignment="1">
      <alignment horizontal="left"/>
    </xf>
    <xf numFmtId="166" fontId="2" fillId="2" borderId="0" xfId="0" applyNumberFormat="1" applyFont="1" applyFill="1" applyAlignment="1">
      <alignment horizontal="justify"/>
    </xf>
    <xf numFmtId="166" fontId="2" fillId="0" borderId="0" xfId="0" applyNumberFormat="1" applyFont="1" applyAlignment="1">
      <alignment horizontal="justify"/>
    </xf>
    <xf numFmtId="166" fontId="9" fillId="0" borderId="0" xfId="0" applyNumberFormat="1" applyFont="1"/>
    <xf numFmtId="0" fontId="2" fillId="2" borderId="0" xfId="0" applyFont="1" applyFill="1" applyBorder="1"/>
    <xf numFmtId="0" fontId="4" fillId="0" borderId="0" xfId="0" applyFont="1" applyBorder="1"/>
    <xf numFmtId="0" fontId="2" fillId="2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 vertical="top"/>
    </xf>
    <xf numFmtId="0" fontId="2" fillId="3" borderId="0" xfId="0" applyFont="1" applyFill="1" applyBorder="1" applyAlignment="1">
      <alignment horizontal="left" wrapText="1"/>
    </xf>
    <xf numFmtId="0" fontId="2" fillId="3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left" vertical="center" wrapText="1"/>
    </xf>
    <xf numFmtId="1" fontId="5" fillId="0" borderId="0" xfId="2" applyNumberFormat="1" applyFont="1" applyFill="1" applyBorder="1" applyAlignment="1" applyProtection="1"/>
    <xf numFmtId="1" fontId="4" fillId="0" borderId="0" xfId="2" applyNumberFormat="1" applyFont="1" applyFill="1" applyBorder="1" applyAlignment="1" applyProtection="1"/>
    <xf numFmtId="1" fontId="5" fillId="0" borderId="1" xfId="2" applyNumberFormat="1" applyFont="1" applyFill="1" applyBorder="1" applyAlignment="1" applyProtection="1"/>
    <xf numFmtId="1" fontId="7" fillId="0" borderId="0" xfId="0" applyNumberFormat="1" applyFont="1" applyBorder="1"/>
    <xf numFmtId="1" fontId="5" fillId="0" borderId="0" xfId="2" applyNumberFormat="1" applyFont="1" applyFill="1" applyBorder="1" applyAlignment="1" applyProtection="1">
      <alignment horizontal="right" indent="1"/>
    </xf>
  </cellXfs>
  <cellStyles count="3">
    <cellStyle name="Euro" xfId="1" xr:uid="{00000000-0005-0000-0000-000000000000}"/>
    <cellStyle name="Moneda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21"/>
  <sheetViews>
    <sheetView tabSelected="1" zoomScaleNormal="100" zoomScaleSheetLayoutView="100" workbookViewId="0">
      <selection activeCell="H9" sqref="H9"/>
    </sheetView>
  </sheetViews>
  <sheetFormatPr baseColWidth="10" defaultColWidth="11" defaultRowHeight="12" x14ac:dyDescent="0.2"/>
  <cols>
    <col min="1" max="1" width="15.85546875" style="1" customWidth="1"/>
    <col min="2" max="2" width="17" style="1" customWidth="1"/>
    <col min="3" max="3" width="16.28515625" style="1" customWidth="1"/>
    <col min="4" max="4" width="33.140625" style="1" hidden="1" customWidth="1"/>
    <col min="5" max="5" width="16.5703125" style="1" customWidth="1"/>
    <col min="6" max="6" width="16.140625" style="1" customWidth="1"/>
    <col min="7" max="7" width="3.140625" style="1" hidden="1" customWidth="1"/>
    <col min="8" max="8" width="13.85546875" style="1" customWidth="1"/>
    <col min="9" max="9" width="16.28515625" style="1" customWidth="1"/>
    <col min="10" max="10" width="15" style="1" customWidth="1"/>
    <col min="11" max="11" width="17.28515625" style="1" customWidth="1"/>
    <col min="12" max="12" width="18.28515625" style="1" customWidth="1"/>
    <col min="13" max="13" width="31.85546875" style="1" customWidth="1"/>
    <col min="14" max="14" width="25.5703125" style="1" bestFit="1" customWidth="1"/>
    <col min="15" max="15" width="11.140625" style="1" bestFit="1" customWidth="1"/>
    <col min="16" max="16" width="23.85546875" style="1" bestFit="1" customWidth="1"/>
    <col min="17" max="17" width="25.5703125" style="1" bestFit="1" customWidth="1"/>
    <col min="18" max="18" width="16.5703125" style="1" bestFit="1" customWidth="1"/>
    <col min="19" max="19" width="22.28515625" style="1" bestFit="1" customWidth="1"/>
    <col min="20" max="20" width="23.85546875" style="1" bestFit="1" customWidth="1"/>
    <col min="21" max="21" width="19.85546875" style="1" bestFit="1" customWidth="1"/>
    <col min="22" max="22" width="23.85546875" style="1" bestFit="1" customWidth="1"/>
    <col min="23" max="23" width="25.5703125" style="1" bestFit="1" customWidth="1"/>
    <col min="24" max="16384" width="11" style="1"/>
  </cols>
  <sheetData>
    <row r="1" spans="1:13" ht="18" customHeight="1" x14ac:dyDescent="0.2">
      <c r="A1" s="19" t="s">
        <v>1</v>
      </c>
      <c r="B1" s="19" t="s">
        <v>19</v>
      </c>
      <c r="C1" s="19"/>
      <c r="D1" s="19"/>
      <c r="E1" s="19"/>
      <c r="F1" s="19"/>
      <c r="G1" s="19"/>
      <c r="H1" s="19"/>
      <c r="I1" s="19"/>
      <c r="J1" s="19"/>
      <c r="K1" s="19"/>
      <c r="L1" s="19" t="s">
        <v>13</v>
      </c>
    </row>
    <row r="2" spans="1:13" ht="17.25" customHeight="1" x14ac:dyDescent="0.2">
      <c r="A2" s="19"/>
      <c r="B2" s="20" t="s">
        <v>16</v>
      </c>
      <c r="C2" s="21" t="s">
        <v>26</v>
      </c>
      <c r="D2" s="21"/>
      <c r="E2" s="21"/>
      <c r="F2" s="21"/>
      <c r="G2" s="21"/>
      <c r="H2" s="19" t="s">
        <v>30</v>
      </c>
      <c r="I2" s="19"/>
      <c r="J2" s="19" t="s">
        <v>21</v>
      </c>
      <c r="K2" s="19"/>
      <c r="L2" s="19"/>
    </row>
    <row r="3" spans="1:13" ht="27" customHeight="1" x14ac:dyDescent="0.2">
      <c r="A3" s="19"/>
      <c r="B3" s="22" t="s">
        <v>18</v>
      </c>
      <c r="C3" s="21" t="s">
        <v>17</v>
      </c>
      <c r="D3" s="21"/>
      <c r="E3" s="21"/>
      <c r="F3" s="21"/>
      <c r="G3" s="23"/>
      <c r="H3" s="19"/>
      <c r="I3" s="19"/>
      <c r="J3" s="19"/>
      <c r="K3" s="19"/>
      <c r="L3" s="19"/>
    </row>
    <row r="4" spans="1:13" ht="39.75" customHeight="1" x14ac:dyDescent="0.2">
      <c r="A4" s="19"/>
      <c r="B4" s="22" t="s">
        <v>24</v>
      </c>
      <c r="C4" s="22" t="s">
        <v>27</v>
      </c>
      <c r="D4" s="24"/>
      <c r="E4" s="22" t="s">
        <v>25</v>
      </c>
      <c r="F4" s="25" t="s">
        <v>28</v>
      </c>
      <c r="G4" s="22" t="s">
        <v>14</v>
      </c>
      <c r="H4" s="22" t="s">
        <v>29</v>
      </c>
      <c r="I4" s="20" t="s">
        <v>12</v>
      </c>
      <c r="J4" s="20" t="s">
        <v>22</v>
      </c>
      <c r="K4" s="20" t="s">
        <v>23</v>
      </c>
      <c r="L4" s="19"/>
    </row>
    <row r="5" spans="1:13" ht="24.95" customHeight="1" x14ac:dyDescent="0.2">
      <c r="A5" s="17" t="s">
        <v>2</v>
      </c>
      <c r="B5" s="26">
        <v>66273500</v>
      </c>
      <c r="C5" s="26">
        <v>20247150</v>
      </c>
      <c r="D5" s="26"/>
      <c r="E5" s="26">
        <v>5247935.6900000004</v>
      </c>
      <c r="F5" s="27">
        <v>25495085.690000001</v>
      </c>
      <c r="G5" s="27"/>
      <c r="H5" s="26">
        <v>188116.72</v>
      </c>
      <c r="I5" s="27">
        <v>10604139.5064</v>
      </c>
      <c r="J5" s="27">
        <v>125032.13</v>
      </c>
      <c r="K5" s="27">
        <v>7048061.1681000004</v>
      </c>
      <c r="L5" s="27">
        <f>+B5+F5+I5+K5</f>
        <v>109420786.3645</v>
      </c>
    </row>
    <row r="6" spans="1:13" ht="24.95" customHeight="1" x14ac:dyDescent="0.2">
      <c r="A6" s="17" t="s">
        <v>4</v>
      </c>
      <c r="B6" s="26">
        <v>41612350</v>
      </c>
      <c r="C6" s="26">
        <v>18942800</v>
      </c>
      <c r="D6" s="26"/>
      <c r="E6" s="26">
        <v>5992976.1399999997</v>
      </c>
      <c r="F6" s="26">
        <v>24935776.140000001</v>
      </c>
      <c r="G6" s="27"/>
      <c r="H6" s="26">
        <v>154796.79999999999</v>
      </c>
      <c r="I6" s="27">
        <v>8650045.1840000004</v>
      </c>
      <c r="J6" s="27">
        <v>129042.41</v>
      </c>
      <c r="K6" s="27">
        <v>7210889.8708000006</v>
      </c>
      <c r="L6" s="27">
        <f>B6+F6+I6+K6</f>
        <v>82409061.194800004</v>
      </c>
      <c r="M6" s="4"/>
    </row>
    <row r="7" spans="1:13" ht="24.95" customHeight="1" x14ac:dyDescent="0.2">
      <c r="A7" s="17" t="s">
        <v>3</v>
      </c>
      <c r="B7" s="28">
        <v>71148400</v>
      </c>
      <c r="C7" s="26">
        <v>25437300</v>
      </c>
      <c r="D7" s="26"/>
      <c r="E7" s="26">
        <v>8808822.2100000009</v>
      </c>
      <c r="F7" s="26">
        <v>34246122.210000001</v>
      </c>
      <c r="G7" s="27"/>
      <c r="H7" s="26">
        <v>79457.83</v>
      </c>
      <c r="I7" s="27">
        <v>4354289.0839999998</v>
      </c>
      <c r="J7" s="27">
        <v>126777.02</v>
      </c>
      <c r="K7" s="27">
        <v>6947380.6959999995</v>
      </c>
      <c r="L7" s="27">
        <f>B7+F7+I7+K7</f>
        <v>116696191.99000001</v>
      </c>
    </row>
    <row r="8" spans="1:13" ht="24.95" customHeight="1" x14ac:dyDescent="0.2">
      <c r="A8" s="17" t="s">
        <v>5</v>
      </c>
      <c r="B8" s="26">
        <v>94696800</v>
      </c>
      <c r="C8" s="26">
        <v>29790185</v>
      </c>
      <c r="D8" s="26"/>
      <c r="E8" s="26">
        <v>8352993.2599999998</v>
      </c>
      <c r="F8" s="26">
        <v>38143178.259999998</v>
      </c>
      <c r="G8" s="27"/>
      <c r="H8" s="26">
        <v>77309.679999999993</v>
      </c>
      <c r="I8" s="27">
        <v>4218789.2375999996</v>
      </c>
      <c r="J8" s="27">
        <v>128685.18</v>
      </c>
      <c r="K8" s="27">
        <v>7022350.2725999998</v>
      </c>
      <c r="L8" s="27">
        <f>+B8+F8+I8+K8</f>
        <v>144081117.77019998</v>
      </c>
    </row>
    <row r="9" spans="1:13" ht="24.95" customHeight="1" x14ac:dyDescent="0.2">
      <c r="A9" s="17" t="s">
        <v>6</v>
      </c>
      <c r="B9" s="26">
        <v>100104350</v>
      </c>
      <c r="C9" s="26">
        <v>33704400</v>
      </c>
      <c r="D9" s="26"/>
      <c r="E9" s="26">
        <v>9788600.3000000007</v>
      </c>
      <c r="F9" s="26">
        <v>43493000.299999997</v>
      </c>
      <c r="G9" s="27"/>
      <c r="H9" s="26">
        <v>296324.42</v>
      </c>
      <c r="I9" s="27">
        <v>16111158.715399999</v>
      </c>
      <c r="J9" s="27">
        <v>198789.83</v>
      </c>
      <c r="K9" s="27">
        <v>10808203.057099998</v>
      </c>
      <c r="L9" s="27">
        <f t="shared" ref="L9:L16" si="0">B9+F9+I9+K9</f>
        <v>170516712.07250002</v>
      </c>
    </row>
    <row r="10" spans="1:13" ht="24.95" customHeight="1" x14ac:dyDescent="0.2">
      <c r="A10" s="17" t="s">
        <v>7</v>
      </c>
      <c r="B10" s="30">
        <v>75748100</v>
      </c>
      <c r="C10" s="26">
        <v>28686050</v>
      </c>
      <c r="D10" s="26"/>
      <c r="E10" s="26">
        <v>9006340.4900000002</v>
      </c>
      <c r="F10" s="26">
        <v>37692390.490000002</v>
      </c>
      <c r="G10" s="27"/>
      <c r="H10" s="26">
        <v>335648.3</v>
      </c>
      <c r="I10" s="27">
        <v>18363318.493000001</v>
      </c>
      <c r="J10" s="27">
        <v>183775.99</v>
      </c>
      <c r="K10" s="27">
        <v>10054384.412899999</v>
      </c>
      <c r="L10" s="27">
        <f>+B10+F10+I10+K10</f>
        <v>141858193.39590001</v>
      </c>
    </row>
    <row r="11" spans="1:13" ht="24.95" customHeight="1" x14ac:dyDescent="0.2">
      <c r="A11" s="17" t="s">
        <v>8</v>
      </c>
      <c r="B11" s="26">
        <v>81142450</v>
      </c>
      <c r="C11" s="26">
        <v>29815080</v>
      </c>
      <c r="D11" s="26"/>
      <c r="E11" s="26">
        <v>10826596.01</v>
      </c>
      <c r="F11" s="26">
        <v>40641676.009999998</v>
      </c>
      <c r="G11" s="27"/>
      <c r="H11" s="26">
        <v>315382.53000000003</v>
      </c>
      <c r="I11" s="27">
        <v>17560499.270400003</v>
      </c>
      <c r="J11" s="27">
        <v>201180.77</v>
      </c>
      <c r="K11" s="27">
        <v>11201745.273599999</v>
      </c>
      <c r="L11" s="27">
        <f t="shared" si="0"/>
        <v>150546370.55399999</v>
      </c>
    </row>
    <row r="12" spans="1:13" ht="24.95" customHeight="1" x14ac:dyDescent="0.2">
      <c r="A12" s="17" t="s">
        <v>20</v>
      </c>
      <c r="B12" s="26">
        <v>74849250</v>
      </c>
      <c r="C12" s="26">
        <v>28213354</v>
      </c>
      <c r="D12" s="26"/>
      <c r="E12" s="26">
        <v>9538657.1999999993</v>
      </c>
      <c r="F12" s="26">
        <v>37752011.200000003</v>
      </c>
      <c r="G12" s="27"/>
      <c r="H12" s="26">
        <v>234909.66</v>
      </c>
      <c r="I12" s="27">
        <v>13262999.4036</v>
      </c>
      <c r="J12" s="27">
        <v>145876.47</v>
      </c>
      <c r="K12" s="27">
        <v>8236185.4961999999</v>
      </c>
      <c r="L12" s="27">
        <f t="shared" si="0"/>
        <v>134100446.09979999</v>
      </c>
    </row>
    <row r="13" spans="1:13" ht="24.95" customHeight="1" x14ac:dyDescent="0.2">
      <c r="A13" s="17" t="s">
        <v>9</v>
      </c>
      <c r="B13" s="26">
        <v>71258400</v>
      </c>
      <c r="C13" s="26">
        <v>28200416</v>
      </c>
      <c r="D13" s="26"/>
      <c r="E13" s="26">
        <v>9708332.0700000003</v>
      </c>
      <c r="F13" s="26">
        <v>37908748.07</v>
      </c>
      <c r="G13" s="27"/>
      <c r="H13" s="26">
        <v>375022.33</v>
      </c>
      <c r="I13" s="27">
        <v>21233764.3246</v>
      </c>
      <c r="J13" s="27">
        <v>226091.77</v>
      </c>
      <c r="K13" s="27">
        <v>12801316.017399998</v>
      </c>
      <c r="L13" s="27">
        <f t="shared" si="0"/>
        <v>143202228.412</v>
      </c>
    </row>
    <row r="14" spans="1:13" ht="24.95" customHeight="1" x14ac:dyDescent="0.2">
      <c r="A14" s="17" t="s">
        <v>15</v>
      </c>
      <c r="B14" s="26">
        <v>83051000</v>
      </c>
      <c r="C14" s="26">
        <v>28733770</v>
      </c>
      <c r="D14" s="26"/>
      <c r="E14" s="26">
        <v>10411845.65</v>
      </c>
      <c r="F14" s="26">
        <v>39145615.649999999</v>
      </c>
      <c r="G14" s="27"/>
      <c r="H14" s="26">
        <v>286354.87</v>
      </c>
      <c r="I14" s="27">
        <v>16230594.0316</v>
      </c>
      <c r="J14" s="27">
        <v>228273.76</v>
      </c>
      <c r="K14" s="27">
        <v>12938556.716800001</v>
      </c>
      <c r="L14" s="27">
        <f t="shared" si="0"/>
        <v>151365766.39840001</v>
      </c>
    </row>
    <row r="15" spans="1:13" ht="24.95" customHeight="1" x14ac:dyDescent="0.2">
      <c r="A15" s="17" t="s">
        <v>10</v>
      </c>
      <c r="B15" s="26">
        <v>70458150</v>
      </c>
      <c r="C15" s="26">
        <v>27370336.039999999</v>
      </c>
      <c r="D15" s="26"/>
      <c r="E15" s="26">
        <v>6842584.0099999998</v>
      </c>
      <c r="F15" s="26">
        <f>+C15+E15</f>
        <v>34212920.049999997</v>
      </c>
      <c r="G15" s="27"/>
      <c r="H15" s="26">
        <v>124470.16</v>
      </c>
      <c r="I15" s="27">
        <v>7058702.7699999996</v>
      </c>
      <c r="J15" s="27">
        <v>102558.41</v>
      </c>
      <c r="K15" s="27">
        <v>5816087.4299999997</v>
      </c>
      <c r="L15" s="27">
        <f t="shared" si="0"/>
        <v>117545860.25</v>
      </c>
    </row>
    <row r="16" spans="1:13" ht="24.95" customHeight="1" x14ac:dyDescent="0.2">
      <c r="A16" s="17" t="s">
        <v>11</v>
      </c>
      <c r="B16" s="26">
        <v>65753938.740000002</v>
      </c>
      <c r="C16" s="26">
        <v>27052042</v>
      </c>
      <c r="D16" s="26"/>
      <c r="E16" s="26">
        <v>6763010.5</v>
      </c>
      <c r="F16" s="26">
        <f>+C16+E16</f>
        <v>33815052.5</v>
      </c>
      <c r="G16" s="27"/>
      <c r="H16" s="26">
        <v>209076.81</v>
      </c>
      <c r="I16" s="27">
        <v>11961284.300100001</v>
      </c>
      <c r="J16" s="27">
        <v>261530.4</v>
      </c>
      <c r="K16" s="27">
        <v>14962154.184</v>
      </c>
      <c r="L16" s="27">
        <f t="shared" si="0"/>
        <v>126492429.72410001</v>
      </c>
    </row>
    <row r="17" spans="1:12" ht="24.95" customHeight="1" x14ac:dyDescent="0.2">
      <c r="A17" s="18" t="s">
        <v>0</v>
      </c>
      <c r="B17" s="29">
        <f t="shared" ref="B17:L17" si="1">SUM(B5:B16)</f>
        <v>896096688.74000001</v>
      </c>
      <c r="C17" s="29">
        <f t="shared" si="1"/>
        <v>326192883.04000002</v>
      </c>
      <c r="D17" s="29">
        <f t="shared" si="1"/>
        <v>0</v>
      </c>
      <c r="E17" s="29">
        <f t="shared" si="1"/>
        <v>101288693.53000002</v>
      </c>
      <c r="F17" s="29">
        <f t="shared" si="1"/>
        <v>427481576.56999993</v>
      </c>
      <c r="G17" s="29">
        <f t="shared" si="1"/>
        <v>0</v>
      </c>
      <c r="H17" s="29">
        <f t="shared" si="1"/>
        <v>2676870.1100000003</v>
      </c>
      <c r="I17" s="29">
        <f t="shared" si="1"/>
        <v>149609584.32069999</v>
      </c>
      <c r="J17" s="29">
        <f t="shared" si="1"/>
        <v>2057614.1399999997</v>
      </c>
      <c r="K17" s="29">
        <f t="shared" si="1"/>
        <v>115047314.59550001</v>
      </c>
      <c r="L17" s="29">
        <f t="shared" si="1"/>
        <v>1588235164.2262001</v>
      </c>
    </row>
    <row r="18" spans="1:12" ht="5.25" customHeight="1" x14ac:dyDescent="0.2">
      <c r="A18" s="16"/>
      <c r="B18" s="3"/>
      <c r="C18" s="3"/>
      <c r="D18" s="3"/>
      <c r="E18" s="3"/>
      <c r="F18" s="3"/>
      <c r="G18" s="2"/>
      <c r="H18" s="3"/>
      <c r="I18" s="3"/>
      <c r="J18" s="3"/>
      <c r="K18" s="3"/>
      <c r="L18" s="3"/>
    </row>
    <row r="19" spans="1:12" ht="66.75" customHeight="1" x14ac:dyDescent="0.2">
      <c r="A19" s="5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1"/>
    </row>
    <row r="20" spans="1:12" ht="54" customHeight="1" x14ac:dyDescent="0.2">
      <c r="A20" s="8"/>
      <c r="B20" s="6"/>
      <c r="C20" s="6"/>
      <c r="D20" s="6"/>
      <c r="E20" s="6"/>
      <c r="F20" s="6"/>
      <c r="G20" s="6"/>
      <c r="H20" s="6"/>
      <c r="I20" s="6"/>
      <c r="J20" s="6"/>
      <c r="K20" s="6"/>
      <c r="L20" s="12"/>
    </row>
    <row r="21" spans="1:12" ht="64.5" customHeight="1" x14ac:dyDescent="0.2">
      <c r="A21" s="13"/>
      <c r="B21" s="14"/>
      <c r="C21" s="14"/>
      <c r="D21" s="14"/>
      <c r="E21" s="14"/>
      <c r="F21" s="14"/>
      <c r="G21" s="9"/>
      <c r="H21" s="9"/>
      <c r="I21" s="9"/>
      <c r="J21" s="9"/>
      <c r="K21" s="9"/>
      <c r="L21" s="9"/>
    </row>
    <row r="22" spans="1:12" ht="15" customHeight="1" x14ac:dyDescent="0.2">
      <c r="A22" s="6"/>
      <c r="B22" s="9"/>
      <c r="C22" s="9"/>
      <c r="D22" s="9"/>
      <c r="E22" s="9"/>
      <c r="F22" s="9"/>
      <c r="G22" s="7"/>
      <c r="H22" s="7"/>
      <c r="I22" s="7"/>
      <c r="J22" s="7"/>
      <c r="K22" s="7"/>
    </row>
    <row r="23" spans="1:12" ht="99.75" customHeight="1" x14ac:dyDescent="0.2">
      <c r="A23" s="14"/>
      <c r="B23" s="10"/>
      <c r="C23" s="10"/>
      <c r="D23" s="10"/>
      <c r="E23" s="10"/>
      <c r="F23" s="10"/>
      <c r="G23" s="10"/>
      <c r="H23" s="10"/>
      <c r="I23" s="10"/>
      <c r="J23" s="10"/>
      <c r="K23" s="10"/>
    </row>
    <row r="24" spans="1:12" x14ac:dyDescent="0.2">
      <c r="A24" s="9"/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2" ht="78.75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</row>
    <row r="26" spans="1:12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2" ht="75" customHeight="1" x14ac:dyDescent="0.2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</row>
    <row r="28" spans="1:12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1:12" x14ac:dyDescent="0.2">
      <c r="A29" s="10"/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1:12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2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12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1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1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1:11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11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1:11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1:11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1:11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1:11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1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1:11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1:11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1:11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1:11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1:11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1:11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1:11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1:11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1:11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1:11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1:11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1:11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1:11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1:11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1:11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1:11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1:11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1:11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1:11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1:11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1:11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1:11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1:11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1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11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1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1:11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1:11" x14ac:dyDescent="0.2">
      <c r="A80" s="3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x14ac:dyDescent="0.2">
      <c r="A81" s="3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x14ac:dyDescent="0.2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x14ac:dyDescent="0.2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x14ac:dyDescent="0.2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x14ac:dyDescent="0.2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x14ac:dyDescent="0.2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x14ac:dyDescent="0.2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x14ac:dyDescent="0.2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x14ac:dyDescent="0.2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x14ac:dyDescent="0.2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x14ac:dyDescent="0.2">
      <c r="A91" s="15"/>
    </row>
    <row r="92" spans="1:11" x14ac:dyDescent="0.2">
      <c r="A92" s="15"/>
    </row>
    <row r="421" spans="1:1" x14ac:dyDescent="0.2">
      <c r="A421" s="1">
        <v>0</v>
      </c>
    </row>
  </sheetData>
  <mergeCells count="7">
    <mergeCell ref="A1:A4"/>
    <mergeCell ref="L1:L4"/>
    <mergeCell ref="C2:G2"/>
    <mergeCell ref="H2:I3"/>
    <mergeCell ref="J2:K3"/>
    <mergeCell ref="C3:F3"/>
    <mergeCell ref="B1:K1"/>
  </mergeCells>
  <printOptions horizontalCentered="1"/>
  <pageMargins left="0" right="0" top="0.39370078740157483" bottom="0.39370078740157483" header="0.51181102362204722" footer="0.31496062992125984"/>
  <pageSetup scale="80" orientation="landscape" r:id="rId1"/>
  <headerFooter alignWithMargins="0">
    <oddFooter>&amp;LJlópez&amp;F&amp;D]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Resumen General (2)</vt:lpstr>
      <vt:lpstr>'Resumen General (2)'!Área_de_impresión</vt:lpstr>
    </vt:vector>
  </TitlesOfParts>
  <Company>dgp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Encnormal</dc:creator>
  <cp:lastModifiedBy>Estevez Monika</cp:lastModifiedBy>
  <cp:lastPrinted>2024-01-12T17:28:38Z</cp:lastPrinted>
  <dcterms:created xsi:type="dcterms:W3CDTF">2005-03-02T13:47:17Z</dcterms:created>
  <dcterms:modified xsi:type="dcterms:W3CDTF">2024-01-12T17:38:05Z</dcterms:modified>
</cp:coreProperties>
</file>